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meie\sim\users\47904044919\Documents\Eelarve käskkirjad\2023\"/>
    </mc:Choice>
  </mc:AlternateContent>
  <xr:revisionPtr revIDLastSave="0" documentId="13_ncr:1_{9E359620-34E8-48D8-A2FF-3537113D52F0}" xr6:coauthVersionLast="46" xr6:coauthVersionMax="46" xr10:uidLastSave="{00000000-0000-0000-0000-000000000000}"/>
  <bookViews>
    <workbookView xWindow="-3082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Sheet1!$A$7:$B$148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B17" i="1"/>
  <c r="B22" i="1"/>
  <c r="B146" i="1" l="1"/>
  <c r="B144" i="1"/>
  <c r="B142" i="1"/>
  <c r="B138" i="1"/>
  <c r="B136" i="1"/>
  <c r="B133" i="1"/>
  <c r="B131" i="1"/>
  <c r="B126" i="1"/>
  <c r="B124" i="1"/>
  <c r="B120" i="1"/>
  <c r="B116" i="1"/>
  <c r="B113" i="1"/>
  <c r="B109" i="1"/>
  <c r="B106" i="1"/>
  <c r="B61" i="1"/>
  <c r="B102" i="1"/>
  <c r="B98" i="1"/>
  <c r="B94" i="1"/>
  <c r="B90" i="1"/>
  <c r="B86" i="1"/>
  <c r="B82" i="1"/>
  <c r="B78" i="1"/>
  <c r="B74" i="1"/>
  <c r="B70" i="1"/>
  <c r="B66" i="1"/>
  <c r="B57" i="1"/>
  <c r="B53" i="1"/>
  <c r="B45" i="1"/>
  <c r="B40" i="1"/>
  <c r="B36" i="1"/>
  <c r="B31" i="1"/>
  <c r="B27" i="1"/>
  <c r="B123" i="1" l="1"/>
  <c r="B15" i="1"/>
  <c r="B104" i="1"/>
  <c r="B14" i="1" l="1"/>
  <c r="B7" i="1"/>
</calcChain>
</file>

<file path=xl/sharedStrings.xml><?xml version="1.0" encoding="utf-8"?>
<sst xmlns="http://schemas.openxmlformats.org/spreadsheetml/2006/main" count="146" uniqueCount="63">
  <si>
    <t>LISA</t>
  </si>
  <si>
    <t>Siseturvalisus</t>
  </si>
  <si>
    <t>Siseministeerium</t>
  </si>
  <si>
    <t>Kaitsepolitseiamet</t>
  </si>
  <si>
    <t>Päästeamet</t>
  </si>
  <si>
    <t>SMIT</t>
  </si>
  <si>
    <t>Sisekaitseakadeemia</t>
  </si>
  <si>
    <t>Politsei- ja Piirivalveamet</t>
  </si>
  <si>
    <t>Häirekeskus</t>
  </si>
  <si>
    <t>Erakondade rahastamine</t>
  </si>
  <si>
    <t>TULUD</t>
  </si>
  <si>
    <t>Saadud toetused</t>
  </si>
  <si>
    <t>Riigilõivud</t>
  </si>
  <si>
    <t>Tulu majandustegevusest</t>
  </si>
  <si>
    <t>Tulu põhivara ja varude müügist</t>
  </si>
  <si>
    <t>Muud tulud</t>
  </si>
  <si>
    <t>Tulemusvaldkond: Siseturvalisus</t>
  </si>
  <si>
    <t>Tulemusvaldkond: Sidus ühiskond</t>
  </si>
  <si>
    <t>Kogukondlik Eesti</t>
  </si>
  <si>
    <t>Nutikas rahvastikuarvestus</t>
  </si>
  <si>
    <t>Käibemaks</t>
  </si>
  <si>
    <t>sh käibemaks</t>
  </si>
  <si>
    <t>KULUD, sh amortisatsioon</t>
  </si>
  <si>
    <t>Õnnetuste, süütegude ja varakahjude ennetamine, sh</t>
  </si>
  <si>
    <t>Tegevus- ja relvalubade väljaandmine, sh</t>
  </si>
  <si>
    <t>Siseturvalisuse vabatahtlike kaasamine, sh</t>
  </si>
  <si>
    <t>Hädaabi- ja infoteadete vastuvõtmine ning abi väljasaatmine, sh</t>
  </si>
  <si>
    <t>Süüteomenetluse tõhustamine, sh</t>
  </si>
  <si>
    <t>Avaliku korra tagamine, sh</t>
  </si>
  <si>
    <t>Demineerimine, sh</t>
  </si>
  <si>
    <t>Päästmine maismaal ja siseveekogul, sh</t>
  </si>
  <si>
    <t>Abi osutamine Eesti merealadel ja piiriveekogudel, sh</t>
  </si>
  <si>
    <t>Põhiseadusliku korra tagamine, sh</t>
  </si>
  <si>
    <t>Raske ja organiseeritud kuritegevuse vastane võitlus, sh</t>
  </si>
  <si>
    <t>Elanikkonnakaitse, kriisideks valmisolek ja lahendamine, sh</t>
  </si>
  <si>
    <t>Piirihaldus, sh</t>
  </si>
  <si>
    <t>Objektivalve ja isikukaitse, sh</t>
  </si>
  <si>
    <t>Rände- ja kodakondsuspoliitika kujundamine ning elluviimine, sh</t>
  </si>
  <si>
    <t>Isikute tõsikindel tuvastamine ja dokumentide välja andmine, sh</t>
  </si>
  <si>
    <t>Migratsioonijärelevalve, sh</t>
  </si>
  <si>
    <t>Tasemeõpe ja täienduskoolitus Sisekaitseakadeemias, sh</t>
  </si>
  <si>
    <t>Sisekaitseakadeemia teadus-, arendus- ja innovatsioontegevus, sh</t>
  </si>
  <si>
    <t>IKT teenuste pakkumine SIM valitsemisalast väljapoole, sh</t>
  </si>
  <si>
    <t>Trahvid ja muud varalised karistused</t>
  </si>
  <si>
    <t>IN003000: Transpordivahendid</t>
  </si>
  <si>
    <t>IN005000: Muud investeeringud</t>
  </si>
  <si>
    <t>IN002000: IT investeeringud</t>
  </si>
  <si>
    <t>IN100106: Sisekaitseakateemia Kase tn kompleks</t>
  </si>
  <si>
    <t>IN101299: Sisekaitseakadeemia ühiselamute rekonstrueerimine</t>
  </si>
  <si>
    <t>IN004001: Õhusõidukite hooldus ja varuosad</t>
  </si>
  <si>
    <t>IN004000: Masinad ja seadmed</t>
  </si>
  <si>
    <t>IN002006: Isikut tõendavate dokumentide väljastamine</t>
  </si>
  <si>
    <t>IN000035: CO2 kvooditulust rahastatav investeering</t>
  </si>
  <si>
    <t>Siseministeeriumi valitsemisala 2023. aasta riigieelarve liigendus</t>
  </si>
  <si>
    <t>Käskkirja "Siseministeeriumi valitsemisala 2023. aasta riigieelarve liigenduse kinnitamine" juurde</t>
  </si>
  <si>
    <t>KAISi planeeritud 2023. aasta eelarve</t>
  </si>
  <si>
    <t>Turvalise keskkonna kujundamine, sh</t>
  </si>
  <si>
    <t>Kogukondliku arengu toetamine, sh</t>
  </si>
  <si>
    <t>Usuvabaduse kindlustamine, sh</t>
  </si>
  <si>
    <t>Rahvastikuregistri andmekvaliteedi tõstmine, sh</t>
  </si>
  <si>
    <t>Rahvastikuregistri kasutusmugavuse parandamine, sh</t>
  </si>
  <si>
    <t>Erakondade rahastamine, sh</t>
  </si>
  <si>
    <t>Investeeringud,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</si>
</sst>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10"/>
      <color theme="1"/>
      <name val="Times New Roman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4" fontId="2" fillId="0" borderId="0" xfId="0" applyNumberFormat="1" applyFont="1" applyFill="1" applyBorder="1" applyAlignment="1" applyProtection="1">
      <alignment horizontal="right" vertical="top"/>
      <protection locked="0"/>
    </xf>
    <xf numFmtId="3" fontId="3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3" fontId="3" fillId="2" borderId="1" xfId="1" applyNumberFormat="1" applyFont="1" applyFill="1" applyBorder="1" applyAlignment="1" applyProtection="1">
      <alignment horizontal="left" wrapText="1"/>
    </xf>
    <xf numFmtId="3" fontId="1" fillId="0" borderId="1" xfId="0" applyNumberFormat="1" applyFont="1" applyBorder="1" applyAlignment="1">
      <alignment vertical="center"/>
    </xf>
    <xf numFmtId="0" fontId="0" fillId="0" borderId="0" xfId="0" applyFont="1"/>
    <xf numFmtId="3" fontId="3" fillId="3" borderId="1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left" vertical="center"/>
    </xf>
    <xf numFmtId="3" fontId="3" fillId="5" borderId="3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/>
    <xf numFmtId="3" fontId="3" fillId="5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3" fillId="5" borderId="2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/>
    <xf numFmtId="3" fontId="9" fillId="0" borderId="1" xfId="0" applyNumberFormat="1" applyFont="1" applyBorder="1"/>
    <xf numFmtId="0" fontId="7" fillId="0" borderId="0" xfId="0" applyFont="1"/>
    <xf numFmtId="49" fontId="3" fillId="0" borderId="1" xfId="0" applyNumberFormat="1" applyFont="1" applyBorder="1" applyAlignment="1">
      <alignment horizontal="left" vertical="center" indent="4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159"/>
  <sheetViews>
    <sheetView tabSelected="1" zoomScaleNormal="100" workbookViewId="0">
      <pane ySplit="6" topLeftCell="A7" activePane="bottomLeft" state="frozen"/>
      <selection pane="bottomLeft" activeCell="B120" sqref="B120"/>
    </sheetView>
  </sheetViews>
  <sheetFormatPr defaultRowHeight="15" outlineLevelRow="2" x14ac:dyDescent="0.25"/>
  <cols>
    <col min="1" max="1" width="63.28515625" bestFit="1" customWidth="1"/>
    <col min="2" max="2" width="33" customWidth="1"/>
    <col min="3" max="3" width="11" bestFit="1" customWidth="1"/>
  </cols>
  <sheetData>
    <row r="1" spans="1:4" x14ac:dyDescent="0.25">
      <c r="B1" s="3" t="s">
        <v>0</v>
      </c>
      <c r="D1" s="1"/>
    </row>
    <row r="2" spans="1:4" x14ac:dyDescent="0.25">
      <c r="B2" s="3" t="s">
        <v>54</v>
      </c>
      <c r="D2" s="1"/>
    </row>
    <row r="3" spans="1:4" x14ac:dyDescent="0.25">
      <c r="B3" s="3"/>
      <c r="D3" s="1"/>
    </row>
    <row r="4" spans="1:4" x14ac:dyDescent="0.25">
      <c r="A4" s="1" t="s">
        <v>53</v>
      </c>
      <c r="B4" s="2"/>
      <c r="C4" s="1"/>
      <c r="D4" s="1"/>
    </row>
    <row r="5" spans="1:4" x14ac:dyDescent="0.25">
      <c r="A5" s="1"/>
      <c r="B5" s="2"/>
      <c r="C5" s="1"/>
      <c r="D5" s="1"/>
    </row>
    <row r="6" spans="1:4" x14ac:dyDescent="0.25">
      <c r="B6" s="11" t="s">
        <v>55</v>
      </c>
      <c r="C6" s="5"/>
      <c r="D6" s="4"/>
    </row>
    <row r="7" spans="1:4" x14ac:dyDescent="0.25">
      <c r="A7" s="25" t="s">
        <v>10</v>
      </c>
      <c r="B7" s="14">
        <f>SUM(B8:B13)</f>
        <v>65174520.647383839</v>
      </c>
    </row>
    <row r="8" spans="1:4" s="13" customFormat="1" x14ac:dyDescent="0.25">
      <c r="A8" s="26" t="s">
        <v>11</v>
      </c>
      <c r="B8" s="12">
        <v>23194459.580499981</v>
      </c>
    </row>
    <row r="9" spans="1:4" s="13" customFormat="1" x14ac:dyDescent="0.25">
      <c r="A9" s="24" t="s">
        <v>12</v>
      </c>
      <c r="B9" s="12">
        <v>19460413.066453859</v>
      </c>
    </row>
    <row r="10" spans="1:4" s="13" customFormat="1" x14ac:dyDescent="0.25">
      <c r="A10" s="24" t="s">
        <v>13</v>
      </c>
      <c r="B10" s="12">
        <v>3834848.0002700007</v>
      </c>
    </row>
    <row r="11" spans="1:4" s="13" customFormat="1" x14ac:dyDescent="0.25">
      <c r="A11" s="24" t="s">
        <v>14</v>
      </c>
      <c r="B11" s="12">
        <v>2800.0000299999992</v>
      </c>
    </row>
    <row r="12" spans="1:4" s="13" customFormat="1" x14ac:dyDescent="0.25">
      <c r="A12" s="24" t="s">
        <v>43</v>
      </c>
      <c r="B12" s="12">
        <v>17975000.000039998</v>
      </c>
    </row>
    <row r="13" spans="1:4" s="13" customFormat="1" x14ac:dyDescent="0.25">
      <c r="A13" s="24" t="s">
        <v>15</v>
      </c>
      <c r="B13" s="12">
        <v>707000.00008999987</v>
      </c>
    </row>
    <row r="14" spans="1:4" x14ac:dyDescent="0.25">
      <c r="A14" s="25" t="s">
        <v>22</v>
      </c>
      <c r="B14" s="14">
        <f>B15+B104+B122</f>
        <v>571846622.43509936</v>
      </c>
    </row>
    <row r="15" spans="1:4" x14ac:dyDescent="0.25">
      <c r="A15" s="27" t="s">
        <v>16</v>
      </c>
      <c r="B15" s="17">
        <f>B17+B22+B27+B31+B36+B40+B45+B49+B53+B57+B61+B66+B70+B74+B78+B82+B86+B90+B94+B98+B102</f>
        <v>527106767.39772028</v>
      </c>
    </row>
    <row r="16" spans="1:4" x14ac:dyDescent="0.25">
      <c r="A16" s="28" t="s">
        <v>1</v>
      </c>
      <c r="B16" s="15"/>
    </row>
    <row r="17" spans="1:2" collapsed="1" x14ac:dyDescent="0.25">
      <c r="A17" s="34" t="s">
        <v>56</v>
      </c>
      <c r="B17" s="6">
        <f>SUM(B18:B21)</f>
        <v>16275112.604855143</v>
      </c>
    </row>
    <row r="18" spans="1:2" hidden="1" outlineLevel="1" x14ac:dyDescent="0.25">
      <c r="A18" s="21" t="s">
        <v>2</v>
      </c>
      <c r="B18" s="22">
        <v>151489.60402058301</v>
      </c>
    </row>
    <row r="19" spans="1:2" hidden="1" outlineLevel="1" x14ac:dyDescent="0.25">
      <c r="A19" s="21" t="s">
        <v>4</v>
      </c>
      <c r="B19" s="22">
        <v>2347293.3773723398</v>
      </c>
    </row>
    <row r="20" spans="1:2" hidden="1" outlineLevel="1" x14ac:dyDescent="0.25">
      <c r="A20" s="21" t="s">
        <v>5</v>
      </c>
      <c r="B20" s="22">
        <v>1117387.9561771201</v>
      </c>
    </row>
    <row r="21" spans="1:2" hidden="1" outlineLevel="1" x14ac:dyDescent="0.25">
      <c r="A21" s="21" t="s">
        <v>7</v>
      </c>
      <c r="B21" s="22">
        <v>12658941.6672851</v>
      </c>
    </row>
    <row r="22" spans="1:2" collapsed="1" x14ac:dyDescent="0.25">
      <c r="A22" s="34" t="s">
        <v>23</v>
      </c>
      <c r="B22" s="6">
        <f>SUM(B23:B26)</f>
        <v>16024000.355459057</v>
      </c>
    </row>
    <row r="23" spans="1:2" hidden="1" outlineLevel="1" x14ac:dyDescent="0.25">
      <c r="A23" s="21" t="s">
        <v>2</v>
      </c>
      <c r="B23" s="22">
        <v>2652636.2115619602</v>
      </c>
    </row>
    <row r="24" spans="1:2" hidden="1" outlineLevel="1" x14ac:dyDescent="0.25">
      <c r="A24" s="21" t="s">
        <v>4</v>
      </c>
      <c r="B24" s="22">
        <v>11612919.9417881</v>
      </c>
    </row>
    <row r="25" spans="1:2" hidden="1" outlineLevel="1" x14ac:dyDescent="0.25">
      <c r="A25" s="21" t="s">
        <v>5</v>
      </c>
      <c r="B25" s="22">
        <v>694926.75438113802</v>
      </c>
    </row>
    <row r="26" spans="1:2" hidden="1" outlineLevel="1" x14ac:dyDescent="0.25">
      <c r="A26" s="21" t="s">
        <v>7</v>
      </c>
      <c r="B26" s="22">
        <v>1063517.44772786</v>
      </c>
    </row>
    <row r="27" spans="1:2" collapsed="1" x14ac:dyDescent="0.25">
      <c r="A27" s="34" t="s">
        <v>24</v>
      </c>
      <c r="B27" s="6">
        <f>SUM(B28:B30)</f>
        <v>2206353.250671152</v>
      </c>
    </row>
    <row r="28" spans="1:2" hidden="1" outlineLevel="1" x14ac:dyDescent="0.25">
      <c r="A28" s="21" t="s">
        <v>2</v>
      </c>
      <c r="B28" s="22">
        <v>10692.350936474</v>
      </c>
    </row>
    <row r="29" spans="1:2" hidden="1" outlineLevel="1" x14ac:dyDescent="0.25">
      <c r="A29" s="21" t="s">
        <v>5</v>
      </c>
      <c r="B29" s="22">
        <v>525134.11406356795</v>
      </c>
    </row>
    <row r="30" spans="1:2" hidden="1" outlineLevel="1" x14ac:dyDescent="0.25">
      <c r="A30" s="21" t="s">
        <v>7</v>
      </c>
      <c r="B30" s="22">
        <v>1670526.78567111</v>
      </c>
    </row>
    <row r="31" spans="1:2" collapsed="1" x14ac:dyDescent="0.25">
      <c r="A31" s="34" t="s">
        <v>25</v>
      </c>
      <c r="B31" s="6">
        <f>SUM(B32:B35)</f>
        <v>6668265.4608578235</v>
      </c>
    </row>
    <row r="32" spans="1:2" hidden="1" outlineLevel="1" x14ac:dyDescent="0.25">
      <c r="A32" s="21" t="s">
        <v>2</v>
      </c>
      <c r="B32" s="22">
        <v>2691352.17062</v>
      </c>
    </row>
    <row r="33" spans="1:2" hidden="1" outlineLevel="1" x14ac:dyDescent="0.25">
      <c r="A33" s="21" t="s">
        <v>4</v>
      </c>
      <c r="B33" s="22">
        <v>1773350.3648993999</v>
      </c>
    </row>
    <row r="34" spans="1:2" hidden="1" outlineLevel="1" x14ac:dyDescent="0.25">
      <c r="A34" s="21" t="s">
        <v>5</v>
      </c>
      <c r="B34" s="22">
        <v>119822.630306894</v>
      </c>
    </row>
    <row r="35" spans="1:2" hidden="1" outlineLevel="1" x14ac:dyDescent="0.25">
      <c r="A35" s="21" t="s">
        <v>7</v>
      </c>
      <c r="B35" s="22">
        <v>2083740.2950315301</v>
      </c>
    </row>
    <row r="36" spans="1:2" collapsed="1" x14ac:dyDescent="0.25">
      <c r="A36" s="34" t="s">
        <v>26</v>
      </c>
      <c r="B36" s="6">
        <f>SUM(B37:B39)</f>
        <v>11664804.554515757</v>
      </c>
    </row>
    <row r="37" spans="1:2" hidden="1" outlineLevel="1" x14ac:dyDescent="0.25">
      <c r="A37" s="21" t="s">
        <v>2</v>
      </c>
      <c r="B37" s="22">
        <v>329885.25148424698</v>
      </c>
    </row>
    <row r="38" spans="1:2" hidden="1" outlineLevel="1" x14ac:dyDescent="0.25">
      <c r="A38" s="21" t="s">
        <v>5</v>
      </c>
      <c r="B38" s="22">
        <v>2654480.0630515101</v>
      </c>
    </row>
    <row r="39" spans="1:2" hidden="1" outlineLevel="1" x14ac:dyDescent="0.25">
      <c r="A39" s="21" t="s">
        <v>8</v>
      </c>
      <c r="B39" s="22">
        <v>8680439.2399799991</v>
      </c>
    </row>
    <row r="40" spans="1:2" collapsed="1" x14ac:dyDescent="0.25">
      <c r="A40" s="34" t="s">
        <v>27</v>
      </c>
      <c r="B40" s="6">
        <f>SUM(B41:B44)</f>
        <v>36668441.781529993</v>
      </c>
    </row>
    <row r="41" spans="1:2" hidden="1" outlineLevel="1" x14ac:dyDescent="0.25">
      <c r="A41" s="21" t="s">
        <v>2</v>
      </c>
      <c r="B41" s="22">
        <v>2640735.3222237299</v>
      </c>
    </row>
    <row r="42" spans="1:2" hidden="1" outlineLevel="1" x14ac:dyDescent="0.25">
      <c r="A42" s="21" t="s">
        <v>4</v>
      </c>
      <c r="B42" s="22">
        <v>1112568.6005333499</v>
      </c>
    </row>
    <row r="43" spans="1:2" hidden="1" outlineLevel="1" x14ac:dyDescent="0.25">
      <c r="A43" s="21" t="s">
        <v>5</v>
      </c>
      <c r="B43" s="22">
        <v>2890260.8499045102</v>
      </c>
    </row>
    <row r="44" spans="1:2" hidden="1" outlineLevel="1" x14ac:dyDescent="0.25">
      <c r="A44" s="21" t="s">
        <v>7</v>
      </c>
      <c r="B44" s="22">
        <v>30024877.0088684</v>
      </c>
    </row>
    <row r="45" spans="1:2" collapsed="1" x14ac:dyDescent="0.25">
      <c r="A45" s="34" t="s">
        <v>28</v>
      </c>
      <c r="B45" s="6">
        <f>SUM(B46:B48)</f>
        <v>77395527.905132681</v>
      </c>
    </row>
    <row r="46" spans="1:2" hidden="1" outlineLevel="1" x14ac:dyDescent="0.25">
      <c r="A46" s="21" t="s">
        <v>2</v>
      </c>
      <c r="B46" s="22">
        <v>2429920.5574856601</v>
      </c>
    </row>
    <row r="47" spans="1:2" hidden="1" outlineLevel="1" x14ac:dyDescent="0.25">
      <c r="A47" s="21" t="s">
        <v>5</v>
      </c>
      <c r="B47" s="22">
        <v>7837268.0600606101</v>
      </c>
    </row>
    <row r="48" spans="1:2" hidden="1" outlineLevel="1" x14ac:dyDescent="0.25">
      <c r="A48" s="21" t="s">
        <v>7</v>
      </c>
      <c r="B48" s="22">
        <v>67128339.287586406</v>
      </c>
    </row>
    <row r="49" spans="1:2" collapsed="1" x14ac:dyDescent="0.25">
      <c r="A49" s="34" t="s">
        <v>29</v>
      </c>
      <c r="B49" s="6">
        <f>SUM(B50:B52)</f>
        <v>5054366.8881362006</v>
      </c>
    </row>
    <row r="50" spans="1:2" hidden="1" outlineLevel="1" x14ac:dyDescent="0.25">
      <c r="A50" s="21" t="s">
        <v>2</v>
      </c>
      <c r="B50" s="22">
        <v>66922.828432106995</v>
      </c>
    </row>
    <row r="51" spans="1:2" hidden="1" outlineLevel="1" x14ac:dyDescent="0.25">
      <c r="A51" s="21" t="s">
        <v>4</v>
      </c>
      <c r="B51" s="22">
        <v>4787360.66676684</v>
      </c>
    </row>
    <row r="52" spans="1:2" hidden="1" outlineLevel="1" x14ac:dyDescent="0.25">
      <c r="A52" s="21" t="s">
        <v>5</v>
      </c>
      <c r="B52" s="22">
        <v>200083.392937253</v>
      </c>
    </row>
    <row r="53" spans="1:2" collapsed="1" x14ac:dyDescent="0.25">
      <c r="A53" s="34" t="s">
        <v>30</v>
      </c>
      <c r="B53" s="6">
        <f>SUM(B54:B56)</f>
        <v>98895310.674816802</v>
      </c>
    </row>
    <row r="54" spans="1:2" hidden="1" outlineLevel="1" x14ac:dyDescent="0.25">
      <c r="A54" s="21" t="s">
        <v>2</v>
      </c>
      <c r="B54" s="22">
        <v>2044219.5102651401</v>
      </c>
    </row>
    <row r="55" spans="1:2" hidden="1" outlineLevel="1" x14ac:dyDescent="0.25">
      <c r="A55" s="21" t="s">
        <v>4</v>
      </c>
      <c r="B55" s="22">
        <v>94640239.661809206</v>
      </c>
    </row>
    <row r="56" spans="1:2" hidden="1" outlineLevel="1" x14ac:dyDescent="0.25">
      <c r="A56" s="21" t="s">
        <v>5</v>
      </c>
      <c r="B56" s="22">
        <v>2210851.50274246</v>
      </c>
    </row>
    <row r="57" spans="1:2" collapsed="1" x14ac:dyDescent="0.25">
      <c r="A57" s="34" t="s">
        <v>31</v>
      </c>
      <c r="B57" s="6">
        <f>SUM(B58:B60)</f>
        <v>21249519.844374854</v>
      </c>
    </row>
    <row r="58" spans="1:2" hidden="1" outlineLevel="1" x14ac:dyDescent="0.25">
      <c r="A58" s="21" t="s">
        <v>2</v>
      </c>
      <c r="B58" s="22">
        <v>4567249.3000231003</v>
      </c>
    </row>
    <row r="59" spans="1:2" hidden="1" outlineLevel="1" x14ac:dyDescent="0.25">
      <c r="A59" s="21" t="s">
        <v>5</v>
      </c>
      <c r="B59" s="22">
        <v>522095.98039095401</v>
      </c>
    </row>
    <row r="60" spans="1:2" hidden="1" outlineLevel="1" x14ac:dyDescent="0.25">
      <c r="A60" s="21" t="s">
        <v>7</v>
      </c>
      <c r="B60" s="22">
        <v>16160174.5639608</v>
      </c>
    </row>
    <row r="61" spans="1:2" collapsed="1" x14ac:dyDescent="0.25">
      <c r="A61" s="34" t="s">
        <v>32</v>
      </c>
      <c r="B61" s="6">
        <f>SUM(B62:B65)</f>
        <v>53714929.279145971</v>
      </c>
    </row>
    <row r="62" spans="1:2" hidden="1" outlineLevel="1" x14ac:dyDescent="0.25">
      <c r="A62" s="21" t="s">
        <v>2</v>
      </c>
      <c r="B62" s="22">
        <v>440657.14857674402</v>
      </c>
    </row>
    <row r="63" spans="1:2" hidden="1" outlineLevel="1" x14ac:dyDescent="0.25">
      <c r="A63" s="21" t="s">
        <v>3</v>
      </c>
      <c r="B63" s="22">
        <v>52403987</v>
      </c>
    </row>
    <row r="64" spans="1:2" hidden="1" outlineLevel="1" x14ac:dyDescent="0.25">
      <c r="A64" s="21" t="s">
        <v>4</v>
      </c>
      <c r="B64" s="22">
        <v>605556.15492387896</v>
      </c>
    </row>
    <row r="65" spans="1:2" hidden="1" outlineLevel="1" x14ac:dyDescent="0.25">
      <c r="A65" s="21" t="s">
        <v>5</v>
      </c>
      <c r="B65" s="22">
        <v>264728.97564534697</v>
      </c>
    </row>
    <row r="66" spans="1:2" collapsed="1" x14ac:dyDescent="0.25">
      <c r="A66" s="34" t="s">
        <v>33</v>
      </c>
      <c r="B66" s="6">
        <f>SUM(B67:B69)</f>
        <v>44939092.200858384</v>
      </c>
    </row>
    <row r="67" spans="1:2" hidden="1" outlineLevel="1" x14ac:dyDescent="0.25">
      <c r="A67" s="21" t="s">
        <v>2</v>
      </c>
      <c r="B67" s="22">
        <v>8885651.0319131408</v>
      </c>
    </row>
    <row r="68" spans="1:2" hidden="1" outlineLevel="1" x14ac:dyDescent="0.25">
      <c r="A68" s="21" t="s">
        <v>5</v>
      </c>
      <c r="B68" s="22">
        <v>2423133.9789034398</v>
      </c>
    </row>
    <row r="69" spans="1:2" hidden="1" outlineLevel="1" x14ac:dyDescent="0.25">
      <c r="A69" s="21" t="s">
        <v>7</v>
      </c>
      <c r="B69" s="22">
        <v>33630307.190041803</v>
      </c>
    </row>
    <row r="70" spans="1:2" collapsed="1" x14ac:dyDescent="0.25">
      <c r="A70" s="34" t="s">
        <v>34</v>
      </c>
      <c r="B70" s="6">
        <f>SUM(B71:B73)</f>
        <v>6654495.6974957539</v>
      </c>
    </row>
    <row r="71" spans="1:2" hidden="1" outlineLevel="1" x14ac:dyDescent="0.25">
      <c r="A71" s="21" t="s">
        <v>2</v>
      </c>
      <c r="B71" s="22">
        <v>1279004.1921105301</v>
      </c>
    </row>
    <row r="72" spans="1:2" hidden="1" outlineLevel="1" x14ac:dyDescent="0.25">
      <c r="A72" s="21" t="s">
        <v>4</v>
      </c>
      <c r="B72" s="22">
        <v>4626189.7618669001</v>
      </c>
    </row>
    <row r="73" spans="1:2" hidden="1" outlineLevel="1" x14ac:dyDescent="0.25">
      <c r="A73" s="21" t="s">
        <v>5</v>
      </c>
      <c r="B73" s="22">
        <v>749301.74351832399</v>
      </c>
    </row>
    <row r="74" spans="1:2" collapsed="1" x14ac:dyDescent="0.25">
      <c r="A74" s="34" t="s">
        <v>35</v>
      </c>
      <c r="B74" s="6">
        <f>SUM(B75:B77)</f>
        <v>56141766.816584937</v>
      </c>
    </row>
    <row r="75" spans="1:2" hidden="1" outlineLevel="1" x14ac:dyDescent="0.25">
      <c r="A75" s="21" t="s">
        <v>2</v>
      </c>
      <c r="B75" s="22">
        <v>7927197.63711082</v>
      </c>
    </row>
    <row r="76" spans="1:2" hidden="1" outlineLevel="1" x14ac:dyDescent="0.25">
      <c r="A76" s="21" t="s">
        <v>5</v>
      </c>
      <c r="B76" s="22">
        <v>4936505.8687586198</v>
      </c>
    </row>
    <row r="77" spans="1:2" hidden="1" outlineLevel="1" x14ac:dyDescent="0.25">
      <c r="A77" s="21" t="s">
        <v>7</v>
      </c>
      <c r="B77" s="22">
        <v>43278063.310715497</v>
      </c>
    </row>
    <row r="78" spans="1:2" collapsed="1" x14ac:dyDescent="0.25">
      <c r="A78" s="34" t="s">
        <v>36</v>
      </c>
      <c r="B78" s="6">
        <f>SUM(B79:B81)</f>
        <v>9631372.2062609345</v>
      </c>
    </row>
    <row r="79" spans="1:2" hidden="1" outlineLevel="1" x14ac:dyDescent="0.25">
      <c r="A79" s="21" t="s">
        <v>2</v>
      </c>
      <c r="B79" s="22">
        <v>79519.914802748302</v>
      </c>
    </row>
    <row r="80" spans="1:2" hidden="1" outlineLevel="1" x14ac:dyDescent="0.25">
      <c r="A80" s="21" t="s">
        <v>5</v>
      </c>
      <c r="B80" s="22">
        <v>459496.223650206</v>
      </c>
    </row>
    <row r="81" spans="1:2" hidden="1" outlineLevel="1" x14ac:dyDescent="0.25">
      <c r="A81" s="21" t="s">
        <v>7</v>
      </c>
      <c r="B81" s="22">
        <v>9092356.0678079799</v>
      </c>
    </row>
    <row r="82" spans="1:2" collapsed="1" x14ac:dyDescent="0.25">
      <c r="A82" s="34" t="s">
        <v>37</v>
      </c>
      <c r="B82" s="6">
        <f>SUM(B83:B85)</f>
        <v>13840564.516792059</v>
      </c>
    </row>
    <row r="83" spans="1:2" hidden="1" outlineLevel="1" x14ac:dyDescent="0.25">
      <c r="A83" s="21" t="s">
        <v>2</v>
      </c>
      <c r="B83" s="22">
        <v>5904582.8442575699</v>
      </c>
    </row>
    <row r="84" spans="1:2" hidden="1" outlineLevel="1" x14ac:dyDescent="0.25">
      <c r="A84" s="21" t="s">
        <v>5</v>
      </c>
      <c r="B84" s="22">
        <v>2397737.3507188</v>
      </c>
    </row>
    <row r="85" spans="1:2" hidden="1" outlineLevel="1" x14ac:dyDescent="0.25">
      <c r="A85" s="21" t="s">
        <v>7</v>
      </c>
      <c r="B85" s="22">
        <v>5538244.32181569</v>
      </c>
    </row>
    <row r="86" spans="1:2" collapsed="1" x14ac:dyDescent="0.25">
      <c r="A86" s="34" t="s">
        <v>38</v>
      </c>
      <c r="B86" s="6">
        <f>SUM(B87:B89)</f>
        <v>20360314.291074902</v>
      </c>
    </row>
    <row r="87" spans="1:2" hidden="1" outlineLevel="1" x14ac:dyDescent="0.25">
      <c r="A87" s="21" t="s">
        <v>2</v>
      </c>
      <c r="B87" s="22">
        <v>688285.79025281302</v>
      </c>
    </row>
    <row r="88" spans="1:2" hidden="1" outlineLevel="1" x14ac:dyDescent="0.25">
      <c r="A88" s="21" t="s">
        <v>5</v>
      </c>
      <c r="B88" s="22">
        <v>5531295.55054879</v>
      </c>
    </row>
    <row r="89" spans="1:2" hidden="1" outlineLevel="1" x14ac:dyDescent="0.25">
      <c r="A89" s="21" t="s">
        <v>7</v>
      </c>
      <c r="B89" s="22">
        <v>14140732.9502733</v>
      </c>
    </row>
    <row r="90" spans="1:2" collapsed="1" x14ac:dyDescent="0.25">
      <c r="A90" s="34" t="s">
        <v>39</v>
      </c>
      <c r="B90" s="6">
        <f>SUM(B91:B93)</f>
        <v>6642014.1815277506</v>
      </c>
    </row>
    <row r="91" spans="1:2" hidden="1" outlineLevel="1" x14ac:dyDescent="0.25">
      <c r="A91" s="21" t="s">
        <v>2</v>
      </c>
      <c r="B91" s="22">
        <v>37880.695721630298</v>
      </c>
    </row>
    <row r="92" spans="1:2" hidden="1" outlineLevel="1" x14ac:dyDescent="0.25">
      <c r="A92" s="21" t="s">
        <v>5</v>
      </c>
      <c r="B92" s="22">
        <v>1120532.06634663</v>
      </c>
    </row>
    <row r="93" spans="1:2" hidden="1" outlineLevel="1" x14ac:dyDescent="0.25">
      <c r="A93" s="21" t="s">
        <v>7</v>
      </c>
      <c r="B93" s="22">
        <v>5483601.4194594901</v>
      </c>
    </row>
    <row r="94" spans="1:2" collapsed="1" x14ac:dyDescent="0.25">
      <c r="A94" s="34" t="s">
        <v>40</v>
      </c>
      <c r="B94" s="6">
        <f>SUM(B95:B97)</f>
        <v>19085145.444786482</v>
      </c>
    </row>
    <row r="95" spans="1:2" hidden="1" outlineLevel="1" x14ac:dyDescent="0.25">
      <c r="A95" s="21" t="s">
        <v>2</v>
      </c>
      <c r="B95" s="22">
        <v>201863.35449520999</v>
      </c>
    </row>
    <row r="96" spans="1:2" hidden="1" outlineLevel="1" x14ac:dyDescent="0.25">
      <c r="A96" s="21" t="s">
        <v>5</v>
      </c>
      <c r="B96" s="22">
        <v>662450.67036126996</v>
      </c>
    </row>
    <row r="97" spans="1:2" hidden="1" outlineLevel="1" x14ac:dyDescent="0.25">
      <c r="A97" s="21" t="s">
        <v>6</v>
      </c>
      <c r="B97" s="22">
        <v>18220831.41993</v>
      </c>
    </row>
    <row r="98" spans="1:2" collapsed="1" x14ac:dyDescent="0.25">
      <c r="A98" s="34" t="s">
        <v>41</v>
      </c>
      <c r="B98" s="6">
        <f>SUM(B99:B101)</f>
        <v>2241410.6481429394</v>
      </c>
    </row>
    <row r="99" spans="1:2" hidden="1" outlineLevel="1" x14ac:dyDescent="0.25">
      <c r="A99" s="21" t="s">
        <v>2</v>
      </c>
      <c r="B99" s="22">
        <v>1003278.99747597</v>
      </c>
    </row>
    <row r="100" spans="1:2" hidden="1" outlineLevel="1" x14ac:dyDescent="0.25">
      <c r="A100" s="21" t="s">
        <v>5</v>
      </c>
      <c r="B100" s="22">
        <v>75471.850666969098</v>
      </c>
    </row>
    <row r="101" spans="1:2" hidden="1" outlineLevel="1" x14ac:dyDescent="0.25">
      <c r="A101" s="21" t="s">
        <v>6</v>
      </c>
      <c r="B101" s="22">
        <v>1162659.8</v>
      </c>
    </row>
    <row r="102" spans="1:2" collapsed="1" x14ac:dyDescent="0.25">
      <c r="A102" s="34" t="s">
        <v>42</v>
      </c>
      <c r="B102" s="6">
        <f>SUM(B103:B103)</f>
        <v>1753958.7947007599</v>
      </c>
    </row>
    <row r="103" spans="1:2" hidden="1" outlineLevel="1" x14ac:dyDescent="0.25">
      <c r="A103" s="21" t="s">
        <v>5</v>
      </c>
      <c r="B103" s="22">
        <v>1753958.7947007599</v>
      </c>
    </row>
    <row r="104" spans="1:2" x14ac:dyDescent="0.25">
      <c r="A104" s="16" t="s">
        <v>17</v>
      </c>
      <c r="B104" s="23">
        <f>B106+B109+B113+B116+B120</f>
        <v>22411132.591358908</v>
      </c>
    </row>
    <row r="105" spans="1:2" x14ac:dyDescent="0.25">
      <c r="A105" s="29" t="s">
        <v>18</v>
      </c>
      <c r="B105" s="19"/>
    </row>
    <row r="106" spans="1:2" collapsed="1" x14ac:dyDescent="0.25">
      <c r="A106" s="34" t="s">
        <v>57</v>
      </c>
      <c r="B106" s="6">
        <f>SUM(B107:B108)</f>
        <v>8794015.9837040249</v>
      </c>
    </row>
    <row r="107" spans="1:2" hidden="1" outlineLevel="1" x14ac:dyDescent="0.25">
      <c r="A107" s="21" t="s">
        <v>2</v>
      </c>
      <c r="B107" s="22">
        <v>8765786.9088449702</v>
      </c>
    </row>
    <row r="108" spans="1:2" hidden="1" outlineLevel="1" x14ac:dyDescent="0.25">
      <c r="A108" s="21" t="s">
        <v>5</v>
      </c>
      <c r="B108" s="22">
        <v>28229.074859054199</v>
      </c>
    </row>
    <row r="109" spans="1:2" collapsed="1" x14ac:dyDescent="0.25">
      <c r="A109" s="34" t="s">
        <v>58</v>
      </c>
      <c r="B109" s="6">
        <f>SUM(B110:B111)</f>
        <v>992490.80589898105</v>
      </c>
    </row>
    <row r="110" spans="1:2" hidden="1" outlineLevel="1" x14ac:dyDescent="0.25">
      <c r="A110" s="21" t="s">
        <v>2</v>
      </c>
      <c r="B110" s="22">
        <v>978940.849966635</v>
      </c>
    </row>
    <row r="111" spans="1:2" hidden="1" outlineLevel="1" x14ac:dyDescent="0.25">
      <c r="A111" s="21" t="s">
        <v>5</v>
      </c>
      <c r="B111" s="22">
        <v>13549.955932346</v>
      </c>
    </row>
    <row r="112" spans="1:2" x14ac:dyDescent="0.25">
      <c r="A112" s="29" t="s">
        <v>19</v>
      </c>
      <c r="B112" s="19"/>
    </row>
    <row r="113" spans="1:2" collapsed="1" x14ac:dyDescent="0.25">
      <c r="A113" s="34" t="s">
        <v>59</v>
      </c>
      <c r="B113" s="6">
        <f>SUM(B114:B115)</f>
        <v>3900020.5948031</v>
      </c>
    </row>
    <row r="114" spans="1:2" hidden="1" outlineLevel="1" x14ac:dyDescent="0.25">
      <c r="A114" s="21" t="s">
        <v>2</v>
      </c>
      <c r="B114" s="22">
        <v>1501323.9812195101</v>
      </c>
    </row>
    <row r="115" spans="1:2" hidden="1" outlineLevel="1" x14ac:dyDescent="0.25">
      <c r="A115" s="21" t="s">
        <v>5</v>
      </c>
      <c r="B115" s="22">
        <v>2398696.6135835899</v>
      </c>
    </row>
    <row r="116" spans="1:2" collapsed="1" x14ac:dyDescent="0.25">
      <c r="A116" s="34" t="s">
        <v>60</v>
      </c>
      <c r="B116" s="6">
        <f>SUM(B117:B118)</f>
        <v>3485405.2069528</v>
      </c>
    </row>
    <row r="117" spans="1:2" hidden="1" outlineLevel="1" x14ac:dyDescent="0.25">
      <c r="A117" s="21" t="s">
        <v>2</v>
      </c>
      <c r="B117" s="22">
        <v>1149565.3333887099</v>
      </c>
    </row>
    <row r="118" spans="1:2" hidden="1" outlineLevel="1" x14ac:dyDescent="0.25">
      <c r="A118" s="21" t="s">
        <v>5</v>
      </c>
      <c r="B118" s="22">
        <v>2335839.8735640901</v>
      </c>
    </row>
    <row r="119" spans="1:2" x14ac:dyDescent="0.25">
      <c r="A119" s="29" t="s">
        <v>9</v>
      </c>
      <c r="B119" s="19"/>
    </row>
    <row r="120" spans="1:2" collapsed="1" x14ac:dyDescent="0.25">
      <c r="A120" s="34" t="s">
        <v>61</v>
      </c>
      <c r="B120" s="6">
        <f>B121</f>
        <v>5239200</v>
      </c>
    </row>
    <row r="121" spans="1:2" hidden="1" outlineLevel="1" x14ac:dyDescent="0.25">
      <c r="A121" s="21" t="s">
        <v>2</v>
      </c>
      <c r="B121" s="22">
        <v>5239200</v>
      </c>
    </row>
    <row r="122" spans="1:2" x14ac:dyDescent="0.25">
      <c r="A122" s="16" t="s">
        <v>20</v>
      </c>
      <c r="B122" s="20">
        <v>22328722.4460201</v>
      </c>
    </row>
    <row r="123" spans="1:2" collapsed="1" x14ac:dyDescent="0.25">
      <c r="A123" s="25" t="s">
        <v>62</v>
      </c>
      <c r="B123" s="14">
        <f>B124+B126+B131+B133+B136+B138+B142+B144+B146+B148</f>
        <v>40496100.51721672</v>
      </c>
    </row>
    <row r="124" spans="1:2" s="33" customFormat="1" hidden="1" outlineLevel="1" collapsed="1" x14ac:dyDescent="0.25">
      <c r="A124" s="31" t="s">
        <v>52</v>
      </c>
      <c r="B124" s="32">
        <f>B125</f>
        <v>1250000</v>
      </c>
    </row>
    <row r="125" spans="1:2" hidden="1" outlineLevel="2" x14ac:dyDescent="0.25">
      <c r="A125" s="21" t="s">
        <v>7</v>
      </c>
      <c r="B125" s="22">
        <v>1250000</v>
      </c>
    </row>
    <row r="126" spans="1:2" s="33" customFormat="1" hidden="1" outlineLevel="1" collapsed="1" x14ac:dyDescent="0.25">
      <c r="A126" s="31" t="s">
        <v>46</v>
      </c>
      <c r="B126" s="32">
        <f>SUM(B127:B130)</f>
        <v>9278055.2079002205</v>
      </c>
    </row>
    <row r="127" spans="1:2" hidden="1" outlineLevel="2" x14ac:dyDescent="0.25">
      <c r="A127" s="21" t="s">
        <v>2</v>
      </c>
      <c r="B127" s="22">
        <v>2264958.9999899999</v>
      </c>
    </row>
    <row r="128" spans="1:2" hidden="1" outlineLevel="2" x14ac:dyDescent="0.25">
      <c r="A128" s="21" t="s">
        <v>4</v>
      </c>
      <c r="B128" s="22">
        <v>340200</v>
      </c>
    </row>
    <row r="129" spans="1:2" hidden="1" outlineLevel="2" x14ac:dyDescent="0.25">
      <c r="A129" s="21" t="s">
        <v>5</v>
      </c>
      <c r="B129" s="22">
        <v>4375330.9979302203</v>
      </c>
    </row>
    <row r="130" spans="1:2" hidden="1" outlineLevel="2" x14ac:dyDescent="0.25">
      <c r="A130" s="21" t="s">
        <v>7</v>
      </c>
      <c r="B130" s="22">
        <v>2297565.2099799998</v>
      </c>
    </row>
    <row r="131" spans="1:2" s="33" customFormat="1" hidden="1" outlineLevel="1" collapsed="1" x14ac:dyDescent="0.25">
      <c r="A131" s="31" t="s">
        <v>51</v>
      </c>
      <c r="B131" s="32">
        <f>B132</f>
        <v>773000</v>
      </c>
    </row>
    <row r="132" spans="1:2" hidden="1" outlineLevel="2" x14ac:dyDescent="0.25">
      <c r="A132" s="21" t="s">
        <v>5</v>
      </c>
      <c r="B132" s="22">
        <v>773000</v>
      </c>
    </row>
    <row r="133" spans="1:2" s="33" customFormat="1" hidden="1" outlineLevel="1" collapsed="1" x14ac:dyDescent="0.25">
      <c r="A133" s="31" t="s">
        <v>44</v>
      </c>
      <c r="B133" s="32">
        <f>SUM(B134:B135)</f>
        <v>11098505.673119999</v>
      </c>
    </row>
    <row r="134" spans="1:2" hidden="1" outlineLevel="2" x14ac:dyDescent="0.25">
      <c r="A134" s="21" t="s">
        <v>4</v>
      </c>
      <c r="B134" s="22">
        <v>6269166.6699999999</v>
      </c>
    </row>
    <row r="135" spans="1:2" hidden="1" outlineLevel="2" x14ac:dyDescent="0.25">
      <c r="A135" s="21" t="s">
        <v>7</v>
      </c>
      <c r="B135" s="22">
        <v>4829339.0031199995</v>
      </c>
    </row>
    <row r="136" spans="1:2" s="33" customFormat="1" hidden="1" outlineLevel="1" collapsed="1" x14ac:dyDescent="0.25">
      <c r="A136" s="31" t="s">
        <v>50</v>
      </c>
      <c r="B136" s="32">
        <f>B137</f>
        <v>25000</v>
      </c>
    </row>
    <row r="137" spans="1:2" hidden="1" outlineLevel="2" x14ac:dyDescent="0.25">
      <c r="A137" s="21" t="s">
        <v>7</v>
      </c>
      <c r="B137" s="22">
        <v>25000</v>
      </c>
    </row>
    <row r="138" spans="1:2" s="33" customFormat="1" hidden="1" outlineLevel="1" collapsed="1" x14ac:dyDescent="0.25">
      <c r="A138" s="31" t="s">
        <v>45</v>
      </c>
      <c r="B138" s="32">
        <f>SUM(B139:B141)</f>
        <v>6631991.7199799996</v>
      </c>
    </row>
    <row r="139" spans="1:2" hidden="1" outlineLevel="2" x14ac:dyDescent="0.25">
      <c r="A139" s="21" t="s">
        <v>4</v>
      </c>
      <c r="B139" s="22">
        <v>6044900</v>
      </c>
    </row>
    <row r="140" spans="1:2" hidden="1" outlineLevel="2" x14ac:dyDescent="0.25">
      <c r="A140" s="21" t="s">
        <v>6</v>
      </c>
      <c r="B140" s="22">
        <v>148333</v>
      </c>
    </row>
    <row r="141" spans="1:2" hidden="1" outlineLevel="2" x14ac:dyDescent="0.25">
      <c r="A141" s="21" t="s">
        <v>7</v>
      </c>
      <c r="B141" s="22">
        <v>438758.71997999999</v>
      </c>
    </row>
    <row r="142" spans="1:2" s="33" customFormat="1" hidden="1" outlineLevel="1" collapsed="1" x14ac:dyDescent="0.25">
      <c r="A142" s="31" t="s">
        <v>47</v>
      </c>
      <c r="B142" s="32">
        <f>B143</f>
        <v>430332.99999000999</v>
      </c>
    </row>
    <row r="143" spans="1:2" hidden="1" outlineLevel="2" x14ac:dyDescent="0.25">
      <c r="A143" s="21" t="s">
        <v>6</v>
      </c>
      <c r="B143" s="22">
        <v>430332.99999000999</v>
      </c>
    </row>
    <row r="144" spans="1:2" s="33" customFormat="1" hidden="1" outlineLevel="1" collapsed="1" x14ac:dyDescent="0.25">
      <c r="A144" s="31" t="s">
        <v>48</v>
      </c>
      <c r="B144" s="32">
        <f>B145</f>
        <v>1749000</v>
      </c>
    </row>
    <row r="145" spans="1:5" hidden="1" outlineLevel="2" x14ac:dyDescent="0.25">
      <c r="A145" s="21" t="s">
        <v>6</v>
      </c>
      <c r="B145" s="22">
        <v>1749000</v>
      </c>
    </row>
    <row r="146" spans="1:5" s="33" customFormat="1" hidden="1" outlineLevel="1" collapsed="1" x14ac:dyDescent="0.25">
      <c r="A146" s="31" t="s">
        <v>49</v>
      </c>
      <c r="B146" s="32">
        <f>B147</f>
        <v>1308333</v>
      </c>
    </row>
    <row r="147" spans="1:5" hidden="1" outlineLevel="2" x14ac:dyDescent="0.25">
      <c r="A147" s="21" t="s">
        <v>7</v>
      </c>
      <c r="B147" s="22">
        <v>1308333</v>
      </c>
    </row>
    <row r="148" spans="1:5" x14ac:dyDescent="0.25">
      <c r="A148" s="30" t="s">
        <v>21</v>
      </c>
      <c r="B148" s="18">
        <v>7951881.9162264904</v>
      </c>
    </row>
    <row r="149" spans="1:5" x14ac:dyDescent="0.25">
      <c r="A149" s="7"/>
      <c r="B149" s="8"/>
    </row>
    <row r="150" spans="1:5" x14ac:dyDescent="0.25">
      <c r="A150" s="9"/>
      <c r="B150" s="10"/>
      <c r="C150" s="9"/>
      <c r="D150" s="9"/>
      <c r="E150" s="9"/>
    </row>
    <row r="151" spans="1:5" x14ac:dyDescent="0.25">
      <c r="A151" s="9"/>
      <c r="B151" s="10"/>
      <c r="C151" s="9"/>
      <c r="D151" s="9"/>
      <c r="E151" s="9"/>
    </row>
    <row r="152" spans="1:5" x14ac:dyDescent="0.25">
      <c r="A152" s="9"/>
      <c r="B152" s="10"/>
      <c r="C152" s="9"/>
      <c r="D152" s="9"/>
      <c r="E152" s="9"/>
    </row>
    <row r="153" spans="1:5" x14ac:dyDescent="0.25">
      <c r="A153" s="9"/>
      <c r="B153" s="10"/>
      <c r="C153" s="9"/>
      <c r="D153" s="9"/>
      <c r="E153" s="9"/>
    </row>
    <row r="154" spans="1:5" x14ac:dyDescent="0.25">
      <c r="B154" s="10"/>
    </row>
    <row r="155" spans="1:5" x14ac:dyDescent="0.25">
      <c r="B155" s="10"/>
    </row>
    <row r="156" spans="1:5" x14ac:dyDescent="0.25">
      <c r="B156" s="10"/>
    </row>
    <row r="157" spans="1:5" x14ac:dyDescent="0.25">
      <c r="B157" s="10"/>
    </row>
    <row r="158" spans="1:5" x14ac:dyDescent="0.25">
      <c r="B158" s="10"/>
    </row>
    <row r="159" spans="1:5" x14ac:dyDescent="0.25">
      <c r="B159" s="10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Tuuli Mägi</dc:creator>
  <cp:lastModifiedBy>Tuuli Mägi</cp:lastModifiedBy>
  <dcterms:created xsi:type="dcterms:W3CDTF">2020-02-10T10:29:23Z</dcterms:created>
  <dcterms:modified xsi:type="dcterms:W3CDTF">2023-01-23T10:33:47Z</dcterms:modified>
</cp:coreProperties>
</file>